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Отчеты тек.рем\Жуковского 12\"/>
    </mc:Choice>
  </mc:AlternateContent>
  <xr:revisionPtr revIDLastSave="0" documentId="13_ncr:1_{06FA3445-9BF9-4DDD-B0B6-43167440BBF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Лист1!$A$1:$G$51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2" i="1" l="1"/>
  <c r="G14" i="1"/>
  <c r="G13" i="1"/>
  <c r="G9" i="1" l="1"/>
  <c r="G10" i="1" s="1"/>
  <c r="G11" i="1" s="1"/>
  <c r="G12" i="1" s="1"/>
  <c r="G15" i="1" s="1"/>
  <c r="G16" i="1" s="1"/>
  <c r="G17" i="1" s="1"/>
  <c r="G18" i="1" s="1"/>
  <c r="G19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C8" i="1"/>
  <c r="C62" i="1" s="1"/>
  <c r="D66" i="1" l="1"/>
  <c r="E37" i="1"/>
  <c r="E62" i="1" s="1"/>
  <c r="D67" i="1" s="1"/>
  <c r="D68" i="1" l="1"/>
</calcChain>
</file>

<file path=xl/sharedStrings.xml><?xml version="1.0" encoding="utf-8"?>
<sst xmlns="http://schemas.openxmlformats.org/spreadsheetml/2006/main" count="76" uniqueCount="54">
  <si>
    <t>Утверждаю:</t>
  </si>
  <si>
    <t>Директор ООО "Прометей"</t>
  </si>
  <si>
    <t>Кураев В.В.</t>
  </si>
  <si>
    <t>Договор Управления №10  от 09.01.2013г.</t>
  </si>
  <si>
    <t>г. Выкса, микр. Жуковского, д.12</t>
  </si>
  <si>
    <t>Оплачено</t>
  </si>
  <si>
    <t xml:space="preserve">Сумма ремонта </t>
  </si>
  <si>
    <t>Наименование ремонта</t>
  </si>
  <si>
    <t>Остаток по текущему ремонта</t>
  </si>
  <si>
    <t>январь</t>
  </si>
  <si>
    <t>февраль</t>
  </si>
  <si>
    <t>март</t>
  </si>
  <si>
    <t>апрель</t>
  </si>
  <si>
    <t>май</t>
  </si>
  <si>
    <t>июнь</t>
  </si>
  <si>
    <t>август</t>
  </si>
  <si>
    <t>июль</t>
  </si>
  <si>
    <t xml:space="preserve">техническое обслуживание видеонаблюдения </t>
  </si>
  <si>
    <t>ремонт системы видеонаблюдения</t>
  </si>
  <si>
    <t>работы по системе видеонаблюдения</t>
  </si>
  <si>
    <t>материалы ремонт видеонаблюдения</t>
  </si>
  <si>
    <t>Ремонт входных групп</t>
  </si>
  <si>
    <t>ремонт уличного освещения</t>
  </si>
  <si>
    <t>ящики для билютеней</t>
  </si>
  <si>
    <t>покос травы на территории администрации</t>
  </si>
  <si>
    <t xml:space="preserve">бак 80 л. </t>
  </si>
  <si>
    <t>сервисное обслуживание водоочистительного оборудования</t>
  </si>
  <si>
    <t>трубка домофона 10 шт.</t>
  </si>
  <si>
    <t>уборка поъездов по решению собственников</t>
  </si>
  <si>
    <t>закладная деталь на карусель</t>
  </si>
  <si>
    <t>поверка приборов учета</t>
  </si>
  <si>
    <t>ремонт ГВС, сварочные работы (Лепилов)</t>
  </si>
  <si>
    <t xml:space="preserve"> усиление кирпичной кладки стен </t>
  </si>
  <si>
    <t xml:space="preserve">ремонт вентшахт </t>
  </si>
  <si>
    <t>личинка для замка на чердак</t>
  </si>
  <si>
    <t>шланг для полива для  собственников</t>
  </si>
  <si>
    <t>Итого</t>
  </si>
  <si>
    <t>Собрано средств по дому</t>
  </si>
  <si>
    <t xml:space="preserve">Работы по текущий ремонт </t>
  </si>
  <si>
    <t>Остаток по текущему ремонту</t>
  </si>
  <si>
    <t>Сентябрь</t>
  </si>
  <si>
    <t>Октябрь</t>
  </si>
  <si>
    <t>ремонт кровли балконов</t>
  </si>
  <si>
    <t xml:space="preserve">зола </t>
  </si>
  <si>
    <t>почвогрунт</t>
  </si>
  <si>
    <t>ремонт отливов</t>
  </si>
  <si>
    <t>ноябрь</t>
  </si>
  <si>
    <t>декабрь</t>
  </si>
  <si>
    <t>новогодняя гирлянда</t>
  </si>
  <si>
    <t>Резьба, кран шаровый</t>
  </si>
  <si>
    <t xml:space="preserve">услуга по переносу видеокамер </t>
  </si>
  <si>
    <t>камеры, монтажный короб</t>
  </si>
  <si>
    <t>Пандусы</t>
  </si>
  <si>
    <t>вал для Карусели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</si>
</sst>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  <xf numFmtId="0" fontId="3" fillId="3" borderId="1" xfId="0" applyFont="1" applyFill="1" applyBorder="1"/>
    <xf numFmtId="2" fontId="3" fillId="2" borderId="0" xfId="0" applyNumberFormat="1" applyFont="1" applyFill="1"/>
    <xf numFmtId="0" fontId="0" fillId="0" borderId="2" xfId="0" applyBorder="1"/>
    <xf numFmtId="2" fontId="0" fillId="0" borderId="2" xfId="0" applyNumberFormat="1" applyBorder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2" xfId="0" applyNumberFormat="1" applyBorder="1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0" borderId="3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1" xfId="0" applyFill="1" applyBorder="1"/>
    <xf numFmtId="0" fontId="1" fillId="0" borderId="1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8"/>
  <sheetViews>
    <sheetView tabSelected="1" zoomScaleNormal="100" workbookViewId="0">
      <selection activeCell="E40" sqref="E40:F41"/>
    </sheetView>
  </sheetViews>
  <sheetFormatPr defaultColWidth="9" defaultRowHeight="15" x14ac:dyDescent="0.25"/>
  <cols>
    <col min="1" max="4" width="11.5703125" customWidth="1"/>
    <col min="5" max="5" width="15.7109375" customWidth="1"/>
    <col min="6" max="6" width="45.28515625" customWidth="1"/>
    <col min="7" max="7" width="15.7109375" customWidth="1"/>
    <col min="8" max="8" width="14" customWidth="1"/>
    <col min="9" max="9" width="12.42578125" customWidth="1"/>
    <col min="11" max="11" width="10.140625" customWidth="1"/>
  </cols>
  <sheetData>
    <row r="1" spans="1:11" x14ac:dyDescent="0.25">
      <c r="F1" s="14" t="s">
        <v>0</v>
      </c>
      <c r="G1" s="14"/>
    </row>
    <row r="2" spans="1:11" x14ac:dyDescent="0.25">
      <c r="F2" s="14" t="s">
        <v>1</v>
      </c>
      <c r="G2" s="14"/>
    </row>
    <row r="3" spans="1:11" x14ac:dyDescent="0.25">
      <c r="F3" s="14" t="s">
        <v>2</v>
      </c>
      <c r="G3" s="14"/>
    </row>
    <row r="4" spans="1:11" x14ac:dyDescent="0.25">
      <c r="F4" s="14" t="s">
        <v>3</v>
      </c>
      <c r="G4" s="14"/>
    </row>
    <row r="5" spans="1:11" ht="15.75" x14ac:dyDescent="0.25">
      <c r="A5" s="15" t="s">
        <v>4</v>
      </c>
      <c r="B5" s="15"/>
      <c r="C5" s="15"/>
      <c r="D5" s="15"/>
      <c r="E5" s="15"/>
      <c r="F5" s="15"/>
    </row>
    <row r="7" spans="1:11" ht="45" x14ac:dyDescent="0.25">
      <c r="A7" s="1" t="s">
        <v>5</v>
      </c>
      <c r="B7" s="1"/>
      <c r="C7" s="1"/>
      <c r="D7" s="1"/>
      <c r="E7" s="1" t="s">
        <v>6</v>
      </c>
      <c r="F7" s="1" t="s">
        <v>7</v>
      </c>
      <c r="G7" s="1" t="s">
        <v>8</v>
      </c>
    </row>
    <row r="8" spans="1:11" x14ac:dyDescent="0.25">
      <c r="A8" s="2" t="s">
        <v>9</v>
      </c>
      <c r="B8" s="2">
        <v>2025</v>
      </c>
      <c r="C8" s="3">
        <f>52426+80212.35285-45560</f>
        <v>87078.352849999996</v>
      </c>
      <c r="D8" s="2"/>
      <c r="E8" s="2">
        <v>6000</v>
      </c>
      <c r="F8" s="1" t="s">
        <v>17</v>
      </c>
      <c r="G8">
        <v>3885777.28</v>
      </c>
      <c r="H8" s="21"/>
      <c r="I8" s="22"/>
      <c r="J8" s="10"/>
      <c r="K8" s="10"/>
    </row>
    <row r="9" spans="1:11" x14ac:dyDescent="0.25">
      <c r="A9" s="2"/>
      <c r="B9" s="2"/>
      <c r="C9" s="3"/>
      <c r="D9" s="2"/>
      <c r="G9" s="3">
        <f t="shared" ref="G9:G13" si="0">C9+G8-E9</f>
        <v>3885777.28</v>
      </c>
      <c r="H9" s="4"/>
      <c r="I9" s="22"/>
      <c r="J9" s="4"/>
    </row>
    <row r="10" spans="1:11" x14ac:dyDescent="0.25">
      <c r="A10" s="2"/>
      <c r="B10" s="2"/>
      <c r="C10" s="3"/>
      <c r="D10" s="2"/>
      <c r="E10" s="2"/>
      <c r="F10" s="1"/>
      <c r="G10" s="3">
        <f t="shared" si="0"/>
        <v>3885777.28</v>
      </c>
      <c r="H10" s="4"/>
      <c r="I10" s="22"/>
      <c r="J10" s="4"/>
    </row>
    <row r="11" spans="1:11" x14ac:dyDescent="0.25">
      <c r="A11" s="2" t="s">
        <v>10</v>
      </c>
      <c r="B11" s="2"/>
      <c r="C11" s="3">
        <v>120330.20475</v>
      </c>
      <c r="D11" s="2"/>
      <c r="E11" s="2">
        <v>6000</v>
      </c>
      <c r="F11" s="1" t="s">
        <v>17</v>
      </c>
      <c r="G11" s="3">
        <f t="shared" si="0"/>
        <v>4000107.4847499998</v>
      </c>
      <c r="H11" s="4"/>
      <c r="I11" s="22"/>
      <c r="J11" s="4"/>
    </row>
    <row r="12" spans="1:11" x14ac:dyDescent="0.25">
      <c r="A12" s="2"/>
      <c r="B12" s="2"/>
      <c r="C12" s="3"/>
      <c r="D12" s="2"/>
      <c r="E12" s="2">
        <v>75600</v>
      </c>
      <c r="F12" s="1" t="s">
        <v>18</v>
      </c>
      <c r="G12" s="3">
        <f t="shared" si="0"/>
        <v>3924507.4847499998</v>
      </c>
      <c r="H12" s="4"/>
      <c r="I12" s="22"/>
      <c r="J12" s="4"/>
    </row>
    <row r="13" spans="1:11" x14ac:dyDescent="0.25">
      <c r="A13" s="2"/>
      <c r="B13" s="2"/>
      <c r="C13" s="3"/>
      <c r="D13" s="2"/>
      <c r="E13" s="2">
        <v>8250</v>
      </c>
      <c r="F13" s="1" t="s">
        <v>19</v>
      </c>
      <c r="G13" s="3">
        <f t="shared" si="0"/>
        <v>3916257.4847499998</v>
      </c>
      <c r="H13" s="4"/>
      <c r="I13" s="22"/>
      <c r="J13" s="4"/>
    </row>
    <row r="14" spans="1:11" x14ac:dyDescent="0.25">
      <c r="A14" s="2"/>
      <c r="B14" s="2"/>
      <c r="C14" s="3"/>
      <c r="D14" s="2"/>
      <c r="E14" s="2">
        <v>928</v>
      </c>
      <c r="F14" s="1" t="s">
        <v>20</v>
      </c>
      <c r="G14" s="3">
        <f>C14+G13-E14</f>
        <v>3915329.4847499998</v>
      </c>
      <c r="H14" s="4"/>
      <c r="I14" s="22"/>
      <c r="J14" s="4"/>
    </row>
    <row r="15" spans="1:11" x14ac:dyDescent="0.25">
      <c r="A15" s="2" t="s">
        <v>11</v>
      </c>
      <c r="B15" s="2"/>
      <c r="C15" s="3">
        <v>113224.08825</v>
      </c>
      <c r="D15" s="2"/>
      <c r="E15" s="2">
        <v>6000</v>
      </c>
      <c r="F15" s="1" t="s">
        <v>17</v>
      </c>
      <c r="G15" s="3">
        <f>C15+G14-E15</f>
        <v>4022553.5729999999</v>
      </c>
      <c r="H15" s="4"/>
      <c r="I15" s="22"/>
      <c r="J15" s="4"/>
    </row>
    <row r="16" spans="1:11" x14ac:dyDescent="0.25">
      <c r="A16" s="2"/>
      <c r="B16" s="2"/>
      <c r="C16" s="2"/>
      <c r="D16" s="2"/>
      <c r="E16" s="2">
        <v>90289.78</v>
      </c>
      <c r="F16" s="1" t="s">
        <v>21</v>
      </c>
      <c r="G16" s="3">
        <f>C16+G15-E16</f>
        <v>3932263.7930000001</v>
      </c>
      <c r="H16" s="4"/>
      <c r="I16" s="22"/>
      <c r="J16" s="4"/>
    </row>
    <row r="17" spans="1:10" x14ac:dyDescent="0.25">
      <c r="A17" s="2"/>
      <c r="B17" s="2"/>
      <c r="C17" s="2"/>
      <c r="D17" s="2"/>
      <c r="E17" s="2">
        <v>4200</v>
      </c>
      <c r="F17" s="1" t="s">
        <v>22</v>
      </c>
      <c r="G17" s="3">
        <f>C17+G16-E17</f>
        <v>3928063.7930000001</v>
      </c>
      <c r="H17" s="4"/>
      <c r="I17" s="22"/>
      <c r="J17" s="4"/>
    </row>
    <row r="18" spans="1:10" x14ac:dyDescent="0.25">
      <c r="A18" s="2"/>
      <c r="B18" s="2"/>
      <c r="C18" s="2"/>
      <c r="D18" s="2"/>
      <c r="E18" s="2">
        <v>18155</v>
      </c>
      <c r="F18" s="1" t="s">
        <v>23</v>
      </c>
      <c r="G18" s="3">
        <f>C18+G17-E18</f>
        <v>3909908.7930000001</v>
      </c>
      <c r="H18" s="4"/>
      <c r="I18" s="22"/>
      <c r="J18" s="4"/>
    </row>
    <row r="19" spans="1:10" x14ac:dyDescent="0.25">
      <c r="A19" s="2" t="s">
        <v>12</v>
      </c>
      <c r="B19" s="2"/>
      <c r="C19" s="2">
        <v>109578.14</v>
      </c>
      <c r="D19" s="2"/>
      <c r="E19" s="2">
        <v>6000</v>
      </c>
      <c r="F19" s="1" t="s">
        <v>17</v>
      </c>
      <c r="G19" s="3">
        <f>C19+G18-E19</f>
        <v>4013486.9330000002</v>
      </c>
      <c r="H19" s="4"/>
      <c r="I19" s="22"/>
      <c r="J19" s="4"/>
    </row>
    <row r="20" spans="1:10" x14ac:dyDescent="0.25">
      <c r="A20" s="2"/>
      <c r="B20" s="2"/>
      <c r="C20" s="2"/>
      <c r="D20" s="2"/>
      <c r="E20" s="2"/>
      <c r="F20" s="1"/>
      <c r="G20" s="3"/>
      <c r="H20" s="4"/>
      <c r="I20" s="22"/>
      <c r="J20" s="4"/>
    </row>
    <row r="21" spans="1:10" x14ac:dyDescent="0.25">
      <c r="A21" s="2" t="s">
        <v>13</v>
      </c>
      <c r="B21" s="2"/>
      <c r="C21" s="2">
        <v>99833.476049999997</v>
      </c>
      <c r="D21" s="2"/>
      <c r="E21" s="2">
        <v>2000</v>
      </c>
      <c r="F21" s="1" t="s">
        <v>24</v>
      </c>
      <c r="G21" s="3">
        <f>C21+G19-E21</f>
        <v>4111320.4090500004</v>
      </c>
      <c r="H21" s="4"/>
      <c r="I21" s="22"/>
      <c r="J21" s="4"/>
    </row>
    <row r="22" spans="1:10" x14ac:dyDescent="0.25">
      <c r="A22" s="2"/>
      <c r="B22" s="2"/>
      <c r="C22" s="2"/>
      <c r="D22" s="2"/>
      <c r="E22" s="2">
        <v>3994</v>
      </c>
      <c r="F22" s="1" t="s">
        <v>25</v>
      </c>
      <c r="G22" s="3">
        <f t="shared" ref="G22:H39" si="1">C22+G21-E22</f>
        <v>4107326.4090500004</v>
      </c>
      <c r="H22" s="4"/>
      <c r="I22" s="22"/>
      <c r="J22" s="4"/>
    </row>
    <row r="23" spans="1:10" x14ac:dyDescent="0.25">
      <c r="A23" s="2"/>
      <c r="B23" s="2"/>
      <c r="C23" s="2"/>
      <c r="D23" s="2"/>
      <c r="E23" s="2">
        <v>6000</v>
      </c>
      <c r="F23" s="1" t="s">
        <v>17</v>
      </c>
      <c r="G23" s="3">
        <f t="shared" si="1"/>
        <v>4101326.4090500004</v>
      </c>
      <c r="H23" s="4"/>
      <c r="I23" s="22"/>
      <c r="J23" s="4"/>
    </row>
    <row r="24" spans="1:10" x14ac:dyDescent="0.25">
      <c r="A24" s="2" t="s">
        <v>14</v>
      </c>
      <c r="B24" s="2"/>
      <c r="C24" s="2">
        <v>111177.84195</v>
      </c>
      <c r="D24" s="2"/>
      <c r="E24" s="2">
        <v>6000</v>
      </c>
      <c r="F24" s="1" t="s">
        <v>17</v>
      </c>
      <c r="G24" s="3">
        <f t="shared" si="1"/>
        <v>4206504.2510000002</v>
      </c>
      <c r="H24" s="4"/>
      <c r="I24" s="22"/>
      <c r="J24" s="4"/>
    </row>
    <row r="25" spans="1:10" ht="30" x14ac:dyDescent="0.25">
      <c r="A25" s="2"/>
      <c r="B25" s="2"/>
      <c r="C25" s="2"/>
      <c r="D25" s="2"/>
      <c r="E25" s="2">
        <v>9375</v>
      </c>
      <c r="F25" s="1" t="s">
        <v>26</v>
      </c>
      <c r="G25" s="3">
        <f t="shared" si="1"/>
        <v>4197129.2510000002</v>
      </c>
      <c r="H25" s="4"/>
      <c r="I25" s="22"/>
      <c r="J25" s="4"/>
    </row>
    <row r="26" spans="1:10" x14ac:dyDescent="0.25">
      <c r="A26" s="2"/>
      <c r="B26" s="2"/>
      <c r="C26" s="2"/>
      <c r="D26" s="2"/>
      <c r="E26" s="2">
        <v>11420</v>
      </c>
      <c r="F26" s="1" t="s">
        <v>27</v>
      </c>
      <c r="G26" s="3">
        <f t="shared" si="1"/>
        <v>4185709.2510000002</v>
      </c>
      <c r="H26" s="4"/>
      <c r="I26" s="22"/>
      <c r="J26" s="4"/>
    </row>
    <row r="27" spans="1:10" x14ac:dyDescent="0.25">
      <c r="A27" s="2"/>
      <c r="B27" s="2"/>
      <c r="C27" s="2"/>
      <c r="D27" s="2"/>
      <c r="E27" s="2">
        <v>17000</v>
      </c>
      <c r="F27" s="1" t="s">
        <v>28</v>
      </c>
      <c r="G27" s="3">
        <f t="shared" si="1"/>
        <v>4168709.2510000002</v>
      </c>
      <c r="H27" s="4"/>
      <c r="I27" s="22"/>
      <c r="J27" s="4"/>
    </row>
    <row r="28" spans="1:10" x14ac:dyDescent="0.25">
      <c r="A28" s="2"/>
      <c r="B28" s="2"/>
      <c r="C28" s="2"/>
      <c r="D28" s="2"/>
      <c r="E28" s="2">
        <v>10000</v>
      </c>
      <c r="F28" s="1" t="s">
        <v>29</v>
      </c>
      <c r="G28" s="3">
        <f t="shared" si="1"/>
        <v>4158709.2510000002</v>
      </c>
      <c r="H28" s="4"/>
      <c r="I28" s="22"/>
      <c r="J28" s="4"/>
    </row>
    <row r="29" spans="1:10" x14ac:dyDescent="0.25">
      <c r="A29" s="2"/>
      <c r="B29" s="2"/>
      <c r="C29" s="2"/>
      <c r="D29" s="2"/>
      <c r="E29" s="2">
        <v>5032.8</v>
      </c>
      <c r="F29" s="1" t="s">
        <v>30</v>
      </c>
      <c r="G29" s="3">
        <f t="shared" si="1"/>
        <v>4153676.4510000004</v>
      </c>
      <c r="H29" s="4"/>
      <c r="I29" s="22"/>
      <c r="J29" s="4"/>
    </row>
    <row r="30" spans="1:10" x14ac:dyDescent="0.25">
      <c r="A30" s="2" t="s">
        <v>16</v>
      </c>
      <c r="B30" s="2"/>
      <c r="C30" s="2">
        <v>105514.27740000001</v>
      </c>
      <c r="D30" s="2"/>
      <c r="E30" s="2">
        <v>6000</v>
      </c>
      <c r="F30" s="1" t="s">
        <v>17</v>
      </c>
      <c r="G30" s="3">
        <f t="shared" si="1"/>
        <v>4253190.7284000004</v>
      </c>
      <c r="H30" s="4"/>
      <c r="I30" s="22"/>
      <c r="J30" s="4"/>
    </row>
    <row r="31" spans="1:10" x14ac:dyDescent="0.25">
      <c r="A31" s="2"/>
      <c r="B31" s="2"/>
      <c r="C31" s="2"/>
      <c r="D31" s="2"/>
      <c r="E31" s="2">
        <v>3500</v>
      </c>
      <c r="F31" s="1" t="s">
        <v>31</v>
      </c>
      <c r="G31" s="3">
        <f t="shared" si="1"/>
        <v>4249690.7284000004</v>
      </c>
      <c r="H31" s="4"/>
      <c r="I31" s="22"/>
      <c r="J31" s="4"/>
    </row>
    <row r="32" spans="1:10" x14ac:dyDescent="0.25">
      <c r="A32" s="2"/>
      <c r="B32" s="2"/>
      <c r="C32" s="2"/>
      <c r="D32" s="2"/>
      <c r="E32" s="2">
        <v>822540.82</v>
      </c>
      <c r="F32" s="1" t="s">
        <v>32</v>
      </c>
      <c r="G32" s="3">
        <f t="shared" si="1"/>
        <v>3427149.9084000005</v>
      </c>
      <c r="H32" s="4"/>
      <c r="I32" s="22"/>
      <c r="J32" s="4"/>
    </row>
    <row r="33" spans="1:11" x14ac:dyDescent="0.25">
      <c r="A33" s="2"/>
      <c r="B33" s="2"/>
      <c r="C33" s="2"/>
      <c r="D33" s="2"/>
      <c r="E33" s="2">
        <v>1065924.01</v>
      </c>
      <c r="F33" s="1" t="s">
        <v>33</v>
      </c>
      <c r="G33" s="3">
        <f t="shared" si="1"/>
        <v>2361225.8984000003</v>
      </c>
      <c r="H33" s="4"/>
      <c r="I33" s="22"/>
      <c r="J33" s="4"/>
    </row>
    <row r="34" spans="1:11" x14ac:dyDescent="0.25">
      <c r="A34" s="2"/>
      <c r="B34" s="2"/>
      <c r="C34" s="2"/>
      <c r="D34" s="2"/>
      <c r="E34" s="2">
        <v>5000</v>
      </c>
      <c r="F34" s="1" t="s">
        <v>24</v>
      </c>
      <c r="G34" s="3">
        <f t="shared" si="1"/>
        <v>2356225.8984000003</v>
      </c>
      <c r="H34" s="4"/>
      <c r="I34" s="22"/>
      <c r="J34" s="4"/>
    </row>
    <row r="35" spans="1:11" x14ac:dyDescent="0.25">
      <c r="A35" s="2"/>
      <c r="B35" s="2"/>
      <c r="C35" s="2"/>
      <c r="D35" s="2"/>
      <c r="E35" s="2">
        <v>17000</v>
      </c>
      <c r="F35" s="1" t="s">
        <v>28</v>
      </c>
      <c r="G35" s="3">
        <f t="shared" si="1"/>
        <v>2339225.8984000003</v>
      </c>
      <c r="H35" s="4"/>
      <c r="I35" s="22"/>
      <c r="J35" s="4"/>
    </row>
    <row r="36" spans="1:11" x14ac:dyDescent="0.25">
      <c r="A36" s="2"/>
      <c r="B36" s="2"/>
      <c r="C36" s="2"/>
      <c r="D36" s="2"/>
      <c r="E36" s="2">
        <v>986</v>
      </c>
      <c r="F36" s="1" t="s">
        <v>34</v>
      </c>
      <c r="G36" s="3">
        <f t="shared" si="1"/>
        <v>2338239.8984000003</v>
      </c>
      <c r="H36" s="4"/>
      <c r="I36" s="22"/>
      <c r="J36" s="4"/>
    </row>
    <row r="37" spans="1:11" x14ac:dyDescent="0.25">
      <c r="A37" s="2"/>
      <c r="B37" s="2"/>
      <c r="C37" s="2"/>
      <c r="D37" s="2"/>
      <c r="E37" s="2">
        <f>4990+67</f>
        <v>5057</v>
      </c>
      <c r="F37" s="1" t="s">
        <v>35</v>
      </c>
      <c r="G37" s="3">
        <f t="shared" si="1"/>
        <v>2333182.8984000003</v>
      </c>
      <c r="H37" s="4"/>
      <c r="I37" s="22"/>
      <c r="J37" s="4"/>
    </row>
    <row r="38" spans="1:11" x14ac:dyDescent="0.25">
      <c r="A38" s="2" t="s">
        <v>15</v>
      </c>
      <c r="B38" s="2"/>
      <c r="C38" s="2">
        <v>107890.58070000001</v>
      </c>
      <c r="D38" s="2"/>
      <c r="E38" s="2">
        <v>6000</v>
      </c>
      <c r="F38" s="1" t="s">
        <v>17</v>
      </c>
      <c r="G38" s="3">
        <f t="shared" si="1"/>
        <v>2435073.4791000001</v>
      </c>
      <c r="H38" s="4"/>
      <c r="I38" s="22"/>
      <c r="J38" s="4"/>
    </row>
    <row r="39" spans="1:11" x14ac:dyDescent="0.25">
      <c r="A39" s="2"/>
      <c r="B39" s="2"/>
      <c r="C39" s="2"/>
      <c r="D39" s="2"/>
      <c r="E39" s="2">
        <v>17000</v>
      </c>
      <c r="F39" s="1" t="s">
        <v>28</v>
      </c>
      <c r="G39" s="3">
        <f t="shared" si="1"/>
        <v>2418073.4791000001</v>
      </c>
      <c r="H39" s="4"/>
      <c r="I39" s="22"/>
      <c r="J39" s="4"/>
    </row>
    <row r="40" spans="1:11" x14ac:dyDescent="0.25">
      <c r="A40" s="2"/>
      <c r="B40" s="2"/>
      <c r="C40" s="2"/>
      <c r="D40" s="2"/>
      <c r="E40" s="23">
        <v>106082.22</v>
      </c>
      <c r="F40" s="24" t="s">
        <v>52</v>
      </c>
      <c r="G40" s="3">
        <f t="shared" ref="G40:H61" si="2">C40+G39-E40</f>
        <v>2311991.2590999999</v>
      </c>
      <c r="H40" s="4"/>
      <c r="I40" s="22"/>
      <c r="J40" s="4"/>
    </row>
    <row r="41" spans="1:11" x14ac:dyDescent="0.25">
      <c r="A41" s="2" t="s">
        <v>40</v>
      </c>
      <c r="B41" s="2"/>
      <c r="C41" s="2">
        <v>115971.51194999999</v>
      </c>
      <c r="D41" s="2"/>
      <c r="E41" s="23">
        <v>6000</v>
      </c>
      <c r="F41" s="24" t="s">
        <v>53</v>
      </c>
      <c r="G41" s="3">
        <f t="shared" si="2"/>
        <v>2421962.7710500001</v>
      </c>
      <c r="H41" s="4"/>
      <c r="I41" s="22"/>
      <c r="J41" s="4"/>
    </row>
    <row r="42" spans="1:11" x14ac:dyDescent="0.25">
      <c r="A42" s="18"/>
      <c r="B42" s="18"/>
      <c r="C42" s="18"/>
      <c r="D42" s="18"/>
      <c r="E42" s="18">
        <v>241500</v>
      </c>
      <c r="F42" s="19" t="s">
        <v>42</v>
      </c>
      <c r="G42" s="3">
        <f t="shared" si="2"/>
        <v>2180462.7710500001</v>
      </c>
      <c r="H42" s="4"/>
      <c r="I42" s="22"/>
      <c r="J42" s="4"/>
    </row>
    <row r="43" spans="1:11" x14ac:dyDescent="0.25">
      <c r="A43" s="18"/>
      <c r="B43" s="18"/>
      <c r="C43" s="18"/>
      <c r="D43" s="18"/>
      <c r="E43" s="18">
        <v>17000</v>
      </c>
      <c r="F43" s="19" t="s">
        <v>28</v>
      </c>
      <c r="G43" s="3">
        <f t="shared" si="2"/>
        <v>2163462.7710500001</v>
      </c>
      <c r="H43" s="4"/>
      <c r="I43" s="22"/>
      <c r="J43" s="4"/>
    </row>
    <row r="44" spans="1:11" x14ac:dyDescent="0.25">
      <c r="A44" s="18"/>
      <c r="B44" s="18"/>
      <c r="C44" s="18"/>
      <c r="D44" s="18"/>
      <c r="E44" s="2">
        <v>6000</v>
      </c>
      <c r="F44" s="1" t="s">
        <v>17</v>
      </c>
      <c r="G44" s="3">
        <f t="shared" si="2"/>
        <v>2157462.7710500001</v>
      </c>
      <c r="H44" s="4"/>
      <c r="I44" s="22"/>
      <c r="J44" s="4"/>
    </row>
    <row r="45" spans="1:11" x14ac:dyDescent="0.25">
      <c r="A45" s="18" t="s">
        <v>41</v>
      </c>
      <c r="B45" s="18"/>
      <c r="C45" s="18">
        <v>119551.91535</v>
      </c>
      <c r="D45" s="18"/>
      <c r="E45" s="18">
        <v>507</v>
      </c>
      <c r="F45" s="19" t="s">
        <v>43</v>
      </c>
      <c r="G45" s="3">
        <f t="shared" si="2"/>
        <v>2276507.6864</v>
      </c>
      <c r="H45" s="6"/>
      <c r="I45" s="22"/>
    </row>
    <row r="46" spans="1:11" x14ac:dyDescent="0.25">
      <c r="A46" s="18"/>
      <c r="B46" s="18"/>
      <c r="C46" s="18"/>
      <c r="D46" s="18"/>
      <c r="E46" s="18">
        <v>2240</v>
      </c>
      <c r="F46" s="19" t="s">
        <v>44</v>
      </c>
      <c r="G46" s="3">
        <f t="shared" si="2"/>
        <v>2274267.6864</v>
      </c>
      <c r="H46" s="4"/>
      <c r="I46" s="22"/>
      <c r="K46" s="9"/>
    </row>
    <row r="47" spans="1:11" ht="30" x14ac:dyDescent="0.25">
      <c r="A47" s="18"/>
      <c r="B47" s="18"/>
      <c r="C47" s="18"/>
      <c r="D47" s="18"/>
      <c r="E47" s="2">
        <v>9375</v>
      </c>
      <c r="F47" s="1" t="s">
        <v>26</v>
      </c>
      <c r="G47" s="3">
        <f t="shared" si="2"/>
        <v>2264892.6864</v>
      </c>
      <c r="H47" s="4"/>
      <c r="I47" s="22"/>
    </row>
    <row r="48" spans="1:11" x14ac:dyDescent="0.25">
      <c r="A48" s="18"/>
      <c r="B48" s="18"/>
      <c r="C48" s="18"/>
      <c r="D48" s="18"/>
      <c r="E48" s="2">
        <v>7000</v>
      </c>
      <c r="F48" s="1" t="s">
        <v>45</v>
      </c>
      <c r="G48" s="3">
        <f t="shared" si="2"/>
        <v>2257892.6864</v>
      </c>
      <c r="H48" s="4"/>
      <c r="I48" s="22"/>
    </row>
    <row r="49" spans="1:11" x14ac:dyDescent="0.25">
      <c r="A49" s="18"/>
      <c r="B49" s="18"/>
      <c r="C49" s="18"/>
      <c r="D49" s="18"/>
      <c r="E49" s="2">
        <v>17000</v>
      </c>
      <c r="F49" s="1" t="s">
        <v>28</v>
      </c>
      <c r="G49" s="3">
        <f t="shared" si="2"/>
        <v>2240892.6864</v>
      </c>
      <c r="H49" s="4"/>
      <c r="I49" s="22"/>
    </row>
    <row r="50" spans="1:11" x14ac:dyDescent="0.25">
      <c r="A50" s="18"/>
      <c r="B50" s="18"/>
      <c r="C50" s="18"/>
      <c r="D50" s="18"/>
      <c r="E50" s="2">
        <v>6000</v>
      </c>
      <c r="F50" s="1" t="s">
        <v>17</v>
      </c>
      <c r="G50" s="3">
        <f t="shared" si="2"/>
        <v>2234892.6864</v>
      </c>
      <c r="H50" s="4"/>
      <c r="I50" s="22"/>
    </row>
    <row r="51" spans="1:11" x14ac:dyDescent="0.25">
      <c r="A51" s="18" t="s">
        <v>46</v>
      </c>
      <c r="B51" s="18"/>
      <c r="C51" s="18">
        <v>105530.95035</v>
      </c>
      <c r="D51" s="18"/>
      <c r="E51" s="2">
        <v>6000</v>
      </c>
      <c r="F51" s="1" t="s">
        <v>17</v>
      </c>
      <c r="G51" s="3">
        <f t="shared" si="2"/>
        <v>2334423.6367500001</v>
      </c>
      <c r="H51" s="4"/>
      <c r="I51" s="22"/>
      <c r="K51" s="9"/>
    </row>
    <row r="52" spans="1:11" x14ac:dyDescent="0.25">
      <c r="A52" s="18"/>
      <c r="B52" s="18"/>
      <c r="C52" s="18"/>
      <c r="D52" s="18"/>
      <c r="E52" s="2">
        <v>17000</v>
      </c>
      <c r="F52" s="1" t="s">
        <v>28</v>
      </c>
      <c r="G52" s="3">
        <f t="shared" si="2"/>
        <v>2317423.6367500001</v>
      </c>
      <c r="H52" s="4"/>
      <c r="I52" s="22"/>
    </row>
    <row r="53" spans="1:11" x14ac:dyDescent="0.25">
      <c r="A53" s="18"/>
      <c r="B53" s="18"/>
      <c r="C53" s="18"/>
      <c r="D53" s="18"/>
      <c r="E53" s="2"/>
      <c r="F53" s="1"/>
      <c r="G53" s="3">
        <f t="shared" si="2"/>
        <v>2317423.6367500001</v>
      </c>
      <c r="H53" s="4"/>
      <c r="I53" s="22"/>
    </row>
    <row r="54" spans="1:11" ht="30" x14ac:dyDescent="0.25">
      <c r="A54" s="18" t="s">
        <v>47</v>
      </c>
      <c r="B54" s="18"/>
      <c r="C54" s="20">
        <v>115103.14514999997</v>
      </c>
      <c r="D54" s="18"/>
      <c r="E54" s="2">
        <v>9375</v>
      </c>
      <c r="F54" s="1" t="s">
        <v>26</v>
      </c>
      <c r="G54" s="3">
        <f t="shared" si="2"/>
        <v>2423151.7818999998</v>
      </c>
      <c r="H54" s="4"/>
      <c r="I54" s="22"/>
    </row>
    <row r="55" spans="1:11" x14ac:dyDescent="0.25">
      <c r="A55" s="18"/>
      <c r="B55" s="18"/>
      <c r="C55" s="18"/>
      <c r="D55" s="18"/>
      <c r="E55" s="2">
        <v>647</v>
      </c>
      <c r="F55" s="1" t="s">
        <v>48</v>
      </c>
      <c r="G55" s="3">
        <f t="shared" si="2"/>
        <v>2422504.7818999998</v>
      </c>
      <c r="H55" s="4"/>
      <c r="I55" s="22"/>
    </row>
    <row r="56" spans="1:11" x14ac:dyDescent="0.25">
      <c r="A56" s="18"/>
      <c r="B56" s="18"/>
      <c r="C56" s="18"/>
      <c r="D56" s="18"/>
      <c r="E56" s="2">
        <v>17000</v>
      </c>
      <c r="F56" s="1" t="s">
        <v>28</v>
      </c>
      <c r="G56" s="3">
        <f t="shared" si="2"/>
        <v>2405504.7818999998</v>
      </c>
      <c r="H56" s="4"/>
      <c r="I56" s="22"/>
    </row>
    <row r="57" spans="1:11" x14ac:dyDescent="0.25">
      <c r="A57" s="18"/>
      <c r="B57" s="18"/>
      <c r="C57" s="18"/>
      <c r="D57" s="18"/>
      <c r="E57" s="2">
        <v>6000</v>
      </c>
      <c r="F57" s="1" t="s">
        <v>17</v>
      </c>
      <c r="G57" s="3">
        <f t="shared" si="2"/>
        <v>2399504.7818999998</v>
      </c>
      <c r="H57" s="4"/>
      <c r="I57" s="22"/>
    </row>
    <row r="58" spans="1:11" x14ac:dyDescent="0.25">
      <c r="A58" s="18"/>
      <c r="B58" s="18"/>
      <c r="C58" s="18"/>
      <c r="D58" s="18"/>
      <c r="E58" s="2">
        <v>1236</v>
      </c>
      <c r="F58" s="1" t="s">
        <v>49</v>
      </c>
      <c r="G58" s="3">
        <f t="shared" si="2"/>
        <v>2398268.7818999998</v>
      </c>
      <c r="H58" s="4"/>
      <c r="I58" s="22"/>
    </row>
    <row r="59" spans="1:11" x14ac:dyDescent="0.25">
      <c r="A59" s="18" t="s">
        <v>9</v>
      </c>
      <c r="B59" s="18"/>
      <c r="C59" s="18"/>
      <c r="D59" s="18"/>
      <c r="E59" s="2"/>
      <c r="F59" s="1"/>
      <c r="G59" s="3">
        <f t="shared" si="2"/>
        <v>2398268.7818999998</v>
      </c>
      <c r="H59" s="4"/>
      <c r="I59" s="22"/>
    </row>
    <row r="60" spans="1:11" x14ac:dyDescent="0.25">
      <c r="A60" s="18" t="s">
        <v>10</v>
      </c>
      <c r="B60" s="18"/>
      <c r="C60" s="18"/>
      <c r="D60" s="18"/>
      <c r="E60" s="2">
        <v>5000</v>
      </c>
      <c r="F60" s="1" t="s">
        <v>50</v>
      </c>
      <c r="G60" s="3">
        <f t="shared" si="2"/>
        <v>2393268.7818999998</v>
      </c>
      <c r="H60" s="4"/>
      <c r="I60" s="22"/>
    </row>
    <row r="61" spans="1:11" x14ac:dyDescent="0.25">
      <c r="A61" s="18"/>
      <c r="B61" s="18"/>
      <c r="C61" s="18"/>
      <c r="D61" s="18"/>
      <c r="E61" s="2">
        <v>28450</v>
      </c>
      <c r="F61" s="1" t="s">
        <v>51</v>
      </c>
      <c r="G61" s="3">
        <f t="shared" si="2"/>
        <v>2364818.7818999998</v>
      </c>
      <c r="H61" s="4"/>
      <c r="I61" s="22"/>
    </row>
    <row r="62" spans="1:11" x14ac:dyDescent="0.25">
      <c r="A62" s="5" t="s">
        <v>36</v>
      </c>
      <c r="B62" s="5"/>
      <c r="C62" s="5">
        <f>SUM(C8:C61)</f>
        <v>1310784.4847500001</v>
      </c>
      <c r="D62" s="5"/>
      <c r="E62" s="5">
        <f>SUM(E8:E61)</f>
        <v>2750664.6300000004</v>
      </c>
      <c r="F62" s="5"/>
      <c r="G62" s="3">
        <f>G61</f>
        <v>2364818.7818999998</v>
      </c>
      <c r="H62" s="4"/>
      <c r="I62" s="22"/>
    </row>
    <row r="63" spans="1:11" x14ac:dyDescent="0.25">
      <c r="A63" s="2"/>
      <c r="B63" s="2"/>
      <c r="C63" s="2"/>
      <c r="D63" s="2"/>
      <c r="G63" s="7"/>
    </row>
    <row r="64" spans="1:11" x14ac:dyDescent="0.25">
      <c r="A64" s="2"/>
      <c r="B64" s="2"/>
      <c r="C64" s="2"/>
      <c r="D64" s="2"/>
      <c r="E64" s="2"/>
      <c r="F64" s="2"/>
      <c r="G64" s="7"/>
    </row>
    <row r="65" spans="1:7" x14ac:dyDescent="0.25">
      <c r="A65" s="2"/>
      <c r="B65" s="2"/>
      <c r="C65" s="2"/>
      <c r="D65" s="2"/>
      <c r="E65" s="2"/>
      <c r="F65" s="2"/>
      <c r="G65" s="8"/>
    </row>
    <row r="66" spans="1:7" x14ac:dyDescent="0.25">
      <c r="A66" s="11" t="s">
        <v>37</v>
      </c>
      <c r="B66" s="11"/>
      <c r="C66" s="11"/>
      <c r="D66" s="16">
        <f>C62</f>
        <v>1310784.4847500001</v>
      </c>
      <c r="E66" s="16"/>
      <c r="F66" s="16"/>
      <c r="G66" s="17"/>
    </row>
    <row r="67" spans="1:7" x14ac:dyDescent="0.25">
      <c r="A67" s="11" t="s">
        <v>38</v>
      </c>
      <c r="B67" s="11"/>
      <c r="C67" s="11"/>
      <c r="D67" s="16">
        <f>E62</f>
        <v>2750664.6300000004</v>
      </c>
      <c r="E67" s="16"/>
      <c r="F67" s="16"/>
      <c r="G67" s="17">
        <v>677009.54</v>
      </c>
    </row>
    <row r="68" spans="1:7" x14ac:dyDescent="0.25">
      <c r="A68" s="11" t="s">
        <v>39</v>
      </c>
      <c r="B68" s="11"/>
      <c r="C68" s="11"/>
      <c r="D68" s="12">
        <f>G62</f>
        <v>2364818.7818999998</v>
      </c>
      <c r="E68" s="12"/>
      <c r="F68" s="12"/>
      <c r="G68" s="13">
        <v>511776.66999999899</v>
      </c>
    </row>
  </sheetData>
  <mergeCells count="11">
    <mergeCell ref="A66:C66"/>
    <mergeCell ref="D66:G66"/>
    <mergeCell ref="A67:C67"/>
    <mergeCell ref="D67:G67"/>
    <mergeCell ref="A68:C68"/>
    <mergeCell ref="D68:G68"/>
    <mergeCell ref="F1:G1"/>
    <mergeCell ref="F2:G2"/>
    <mergeCell ref="F3:G3"/>
    <mergeCell ref="F4:G4"/>
    <mergeCell ref="A5:F5"/>
  </mergeCells>
  <pageMargins left="0.7" right="0.7" top="0.75" bottom="0.75" header="0.3" footer="0.3"/>
  <pageSetup paperSize="9" scale="7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2025-11-05T07:12:31Z</cp:lastPrinted>
  <dcterms:created xsi:type="dcterms:W3CDTF">2015-09-08T06:25:00Z</dcterms:created>
  <dcterms:modified xsi:type="dcterms:W3CDTF">2026-02-19T12:36:07Z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170D4D4BFB5342B3879456F7AD2052BA_12</vt:lpwstr>
  </property>
  <property fmtid="{D5CDD505-2E9C-101B-9397-08002B2CF9AE}" pid="3" name="KSOProductBuildVer">
    <vt:lpwstr>1049-12.2.0.22549</vt:lpwstr>
  </property>
</Properties>
</file>